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miwa/Desktop/"/>
    </mc:Choice>
  </mc:AlternateContent>
  <bookViews>
    <workbookView xWindow="0" yWindow="460" windowWidth="20580" windowHeight="14060"/>
  </bookViews>
  <sheets>
    <sheet name="計算用" sheetId="3" r:id="rId1"/>
  </sheets>
  <definedNames>
    <definedName name="_xlnm.Print_Area" localSheetId="0">計算用!$A$1:$J$42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G28" i="3"/>
  <c r="G27" i="3"/>
  <c r="G20" i="3"/>
  <c r="G17" i="3"/>
  <c r="G13" i="3"/>
  <c r="G30" i="3"/>
  <c r="G12" i="3"/>
  <c r="G29" i="3"/>
  <c r="G32" i="3"/>
  <c r="G34" i="3"/>
  <c r="G31" i="3"/>
  <c r="G33" i="3"/>
  <c r="G14" i="3"/>
  <c r="G15" i="3"/>
</calcChain>
</file>

<file path=xl/sharedStrings.xml><?xml version="1.0" encoding="utf-8"?>
<sst xmlns="http://schemas.openxmlformats.org/spreadsheetml/2006/main" count="113" uniqueCount="93">
  <si>
    <t>バックグラウンド容量</t>
    <rPh sb="8" eb="10">
      <t>ヨウリョウ</t>
    </rPh>
    <phoneticPr fontId="1"/>
  </si>
  <si>
    <t>ホット球容量</t>
    <rPh sb="3" eb="4">
      <t>キュウ</t>
    </rPh>
    <rPh sb="4" eb="6">
      <t>ヨウリョウ</t>
    </rPh>
    <phoneticPr fontId="1"/>
  </si>
  <si>
    <t>ホット球放射能</t>
    <rPh sb="3" eb="4">
      <t>キュウ</t>
    </rPh>
    <rPh sb="4" eb="7">
      <t>ホウシャノウ</t>
    </rPh>
    <phoneticPr fontId="1"/>
  </si>
  <si>
    <t>倍</t>
    <rPh sb="0" eb="1">
      <t>バイ</t>
    </rPh>
    <phoneticPr fontId="1"/>
  </si>
  <si>
    <t>ホット球へ封入・測定用サンプル採取</t>
    <rPh sb="3" eb="4">
      <t>キュウ</t>
    </rPh>
    <rPh sb="5" eb="7">
      <t>フウニュウ</t>
    </rPh>
    <rPh sb="8" eb="11">
      <t>ソクテイヨウ</t>
    </rPh>
    <rPh sb="15" eb="17">
      <t>サイシュ</t>
    </rPh>
    <phoneticPr fontId="1"/>
  </si>
  <si>
    <t>撹拌・測定用サンプル採取</t>
    <rPh sb="0" eb="2">
      <t>カクハン</t>
    </rPh>
    <rPh sb="3" eb="6">
      <t>ソクテイヨウ</t>
    </rPh>
    <rPh sb="10" eb="12">
      <t>サイシュ</t>
    </rPh>
    <phoneticPr fontId="1"/>
  </si>
  <si>
    <t>バックグラウンド放射能濃度</t>
    <rPh sb="8" eb="11">
      <t>ホウシャノウ</t>
    </rPh>
    <rPh sb="11" eb="13">
      <t>ノウド</t>
    </rPh>
    <phoneticPr fontId="1"/>
  </si>
  <si>
    <t>ホット球放射能濃度</t>
    <rPh sb="3" eb="4">
      <t>キュウ</t>
    </rPh>
    <rPh sb="4" eb="7">
      <t>ホウシャノウ</t>
    </rPh>
    <rPh sb="7" eb="9">
      <t>ノウド</t>
    </rPh>
    <phoneticPr fontId="1"/>
  </si>
  <si>
    <t>バックグラウンド放射能</t>
    <rPh sb="8" eb="11">
      <t>ホウシャノウ</t>
    </rPh>
    <phoneticPr fontId="1"/>
  </si>
  <si>
    <t>ファントム全放射能</t>
    <rPh sb="5" eb="6">
      <t>ゼン</t>
    </rPh>
    <rPh sb="6" eb="9">
      <t>ホウシャノウ</t>
    </rPh>
    <phoneticPr fontId="1"/>
  </si>
  <si>
    <t>ホット球を装着し、時刻Bに撮像</t>
    <rPh sb="3" eb="4">
      <t>キュウ</t>
    </rPh>
    <rPh sb="5" eb="7">
      <t>ソウチャク</t>
    </rPh>
    <rPh sb="9" eb="11">
      <t>ジコク</t>
    </rPh>
    <rPh sb="13" eb="15">
      <t>サツゾウ</t>
    </rPh>
    <phoneticPr fontId="1"/>
  </si>
  <si>
    <t>バックグラウンド放射能測定サンプル</t>
    <rPh sb="8" eb="11">
      <t>ホウシャノウ</t>
    </rPh>
    <rPh sb="11" eb="13">
      <t>ソクテイ</t>
    </rPh>
    <phoneticPr fontId="1"/>
  </si>
  <si>
    <t>ホット球放射能測定サンプル</t>
    <rPh sb="3" eb="4">
      <t>キュウ</t>
    </rPh>
    <rPh sb="4" eb="7">
      <t>ホウシャノウ</t>
    </rPh>
    <rPh sb="7" eb="9">
      <t>ソクテイ</t>
    </rPh>
    <phoneticPr fontId="1"/>
  </si>
  <si>
    <t>ホット球-バックグラウンド濃度比</t>
    <rPh sb="3" eb="4">
      <t>キュウ</t>
    </rPh>
    <rPh sb="13" eb="15">
      <t>ノウド</t>
    </rPh>
    <rPh sb="15" eb="16">
      <t>ヒ</t>
    </rPh>
    <phoneticPr fontId="1"/>
  </si>
  <si>
    <t>作成時刻におけるファントム全放射能</t>
    <rPh sb="0" eb="2">
      <t>サクセイ</t>
    </rPh>
    <rPh sb="2" eb="4">
      <t>ジコク</t>
    </rPh>
    <rPh sb="13" eb="14">
      <t>ゼン</t>
    </rPh>
    <rPh sb="14" eb="17">
      <t>ホウシャノウ</t>
    </rPh>
    <phoneticPr fontId="1"/>
  </si>
  <si>
    <t>mL</t>
  </si>
  <si>
    <t>ファントム容量およびサンプル容量</t>
    <rPh sb="5" eb="7">
      <t>ヨウリョウ</t>
    </rPh>
    <rPh sb="14" eb="16">
      <t>ヨウリョウ</t>
    </rPh>
    <phoneticPr fontId="1"/>
  </si>
  <si>
    <t>残存バックグラウンド放射能</t>
    <rPh sb="0" eb="2">
      <t>ザンゾン</t>
    </rPh>
    <rPh sb="10" eb="13">
      <t>ホウシャノウ</t>
    </rPh>
    <phoneticPr fontId="1"/>
  </si>
  <si>
    <t>残存ホット球放射能</t>
    <rPh sb="0" eb="2">
      <t>ザンゾン</t>
    </rPh>
    <rPh sb="5" eb="6">
      <t>キュウ</t>
    </rPh>
    <rPh sb="6" eb="9">
      <t>ホウシャノウ</t>
    </rPh>
    <phoneticPr fontId="1"/>
  </si>
  <si>
    <t>1st ファントム作成手順</t>
    <rPh sb="9" eb="11">
      <t>サクセイ</t>
    </rPh>
    <rPh sb="11" eb="13">
      <t>テジュン</t>
    </rPh>
    <phoneticPr fontId="1"/>
  </si>
  <si>
    <t>2nd以降 ファントム作成手順</t>
    <rPh sb="3" eb="5">
      <t>イコウ</t>
    </rPh>
    <rPh sb="11" eb="13">
      <t>サクセイ</t>
    </rPh>
    <rPh sb="13" eb="15">
      <t>テジュン</t>
    </rPh>
    <phoneticPr fontId="1"/>
  </si>
  <si>
    <t>①</t>
    <phoneticPr fontId="1"/>
  </si>
  <si>
    <t>mL</t>
    <phoneticPr fontId="1"/>
  </si>
  <si>
    <t>④</t>
    <phoneticPr fontId="1"/>
  </si>
  <si>
    <t>⑥</t>
    <phoneticPr fontId="1"/>
  </si>
  <si>
    <t>kBq/mL</t>
    <phoneticPr fontId="1"/>
  </si>
  <si>
    <t>⑦</t>
    <phoneticPr fontId="1"/>
  </si>
  <si>
    <t>kBq</t>
    <phoneticPr fontId="1"/>
  </si>
  <si>
    <t>⑩</t>
    <phoneticPr fontId="1"/>
  </si>
  <si>
    <t>時刻</t>
    <rPh sb="0" eb="2">
      <t>ジコク</t>
    </rPh>
    <phoneticPr fontId="1"/>
  </si>
  <si>
    <t>⑰</t>
    <phoneticPr fontId="1"/>
  </si>
  <si>
    <t>⑲</t>
    <phoneticPr fontId="1"/>
  </si>
  <si>
    <t>上記へFDG溶液 ⑪ kBqを入れる・撹拌</t>
    <rPh sb="0" eb="2">
      <t>ジョウキ</t>
    </rPh>
    <rPh sb="6" eb="8">
      <t>ヨウエキ</t>
    </rPh>
    <rPh sb="15" eb="16">
      <t>イ</t>
    </rPh>
    <rPh sb="19" eb="21">
      <t>カクハン</t>
    </rPh>
    <phoneticPr fontId="1"/>
  </si>
  <si>
    <t>ボディファントムへ水 ⑬ mL追加</t>
    <rPh sb="9" eb="10">
      <t>ミズ</t>
    </rPh>
    <rPh sb="15" eb="17">
      <t>ツイカ</t>
    </rPh>
    <phoneticPr fontId="1"/>
  </si>
  <si>
    <t>ボディファントムへ水 ⑫ mLを入れる</t>
    <rPh sb="9" eb="10">
      <t>ミズ</t>
    </rPh>
    <rPh sb="16" eb="17">
      <t>イ</t>
    </rPh>
    <phoneticPr fontId="1"/>
  </si>
  <si>
    <t>= ⑰ - ⑲</t>
    <phoneticPr fontId="1"/>
  </si>
  <si>
    <t>= ⑱ - ⑳</t>
    <phoneticPr fontId="1"/>
  </si>
  <si>
    <t>㉔</t>
    <phoneticPr fontId="1"/>
  </si>
  <si>
    <t>バックグラウンドへ追加（削減）する放射能</t>
    <rPh sb="9" eb="11">
      <t>ツイカ</t>
    </rPh>
    <rPh sb="12" eb="14">
      <t>サクゲン</t>
    </rPh>
    <rPh sb="17" eb="20">
      <t>ホウシャノウ</t>
    </rPh>
    <phoneticPr fontId="1"/>
  </si>
  <si>
    <t>ホット球へ追加（削減）する放射能</t>
    <rPh sb="3" eb="4">
      <t>キュウ</t>
    </rPh>
    <rPh sb="5" eb="7">
      <t>ツイカ</t>
    </rPh>
    <rPh sb="8" eb="10">
      <t>サクゲン</t>
    </rPh>
    <rPh sb="13" eb="16">
      <t>ホウシャノウ</t>
    </rPh>
    <phoneticPr fontId="1"/>
  </si>
  <si>
    <t>作成時刻におけるホット球への追加（削減）放射能</t>
    <rPh sb="0" eb="2">
      <t>サクセイ</t>
    </rPh>
    <rPh sb="2" eb="4">
      <t>ジコク</t>
    </rPh>
    <rPh sb="11" eb="12">
      <t>キュウ</t>
    </rPh>
    <rPh sb="14" eb="16">
      <t>ツイカ</t>
    </rPh>
    <rPh sb="17" eb="19">
      <t>サクゲン</t>
    </rPh>
    <rPh sb="20" eb="23">
      <t>ホウシャノウ</t>
    </rPh>
    <phoneticPr fontId="1"/>
  </si>
  <si>
    <t>作成時刻におけるバックグラウンドへの追加（削減）放射能</t>
    <rPh sb="0" eb="2">
      <t>サクセイ</t>
    </rPh>
    <rPh sb="2" eb="4">
      <t>ジコク</t>
    </rPh>
    <rPh sb="18" eb="20">
      <t>ツイカ</t>
    </rPh>
    <rPh sb="21" eb="23">
      <t>サクゲン</t>
    </rPh>
    <rPh sb="24" eb="27">
      <t>ホウシャノウ</t>
    </rPh>
    <phoneticPr fontId="1"/>
  </si>
  <si>
    <t>上記へ㉑ kBq追加（削減）し，容量が ㉕ mLとなるよう調整する</t>
    <rPh sb="0" eb="2">
      <t>ジョウキ</t>
    </rPh>
    <rPh sb="16" eb="18">
      <t>ヨウリョウ</t>
    </rPh>
    <rPh sb="29" eb="31">
      <t>チョウセイ</t>
    </rPh>
    <phoneticPr fontId="1"/>
  </si>
  <si>
    <t>= ① + ②</t>
    <phoneticPr fontId="1"/>
  </si>
  <si>
    <t>ホット球を装着し、時刻Dに撮像</t>
    <rPh sb="3" eb="4">
      <t>キュウ</t>
    </rPh>
    <rPh sb="5" eb="7">
      <t>ソウチャク</t>
    </rPh>
    <rPh sb="9" eb="11">
      <t>ジコク</t>
    </rPh>
    <rPh sb="13" eb="15">
      <t>サツゾウ</t>
    </rPh>
    <phoneticPr fontId="1"/>
  </si>
  <si>
    <t>1st ファントム設定 （ファントム作成時刻をA，撮像時刻をBとする）</t>
    <rPh sb="9" eb="11">
      <t>セッテイ</t>
    </rPh>
    <phoneticPr fontId="1"/>
  </si>
  <si>
    <t>2nd以降 ファントム設定 （ファントム作成時刻をC，撮像時刻をDとする）</t>
    <rPh sb="3" eb="5">
      <t>イコウ</t>
    </rPh>
    <rPh sb="11" eb="13">
      <t>セッテイ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</si>
  <si>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</si>
  <si>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</si>
  <si>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ホット球のFDG溶液をすべて抜き取り集める</t>
    <rPh sb="3" eb="4">
      <t>キュウ</t>
    </rPh>
    <rPh sb="8" eb="10">
      <t>ヨウエキ</t>
    </rPh>
    <rPh sb="14" eb="15">
      <t>ヌ</t>
    </rPh>
    <rPh sb="16" eb="17">
      <t>ト</t>
    </rPh>
    <rPh sb="18" eb="19">
      <t>アツ</t>
    </rPh>
    <phoneticPr fontId="1"/>
  </si>
  <si>
    <t>= (③ - ③/⑤) + ④</t>
    <phoneticPr fontId="1"/>
  </si>
  <si>
    <t>②</t>
    <phoneticPr fontId="1"/>
  </si>
  <si>
    <t>③</t>
    <phoneticPr fontId="1"/>
  </si>
  <si>
    <t>mL</t>
    <phoneticPr fontId="1"/>
  </si>
  <si>
    <t>⑤</t>
    <phoneticPr fontId="1"/>
  </si>
  <si>
    <t>B</t>
    <phoneticPr fontId="1"/>
  </si>
  <si>
    <t>kBq/mL</t>
    <phoneticPr fontId="1"/>
  </si>
  <si>
    <t>⑧</t>
    <phoneticPr fontId="1"/>
  </si>
  <si>
    <t>kBq</t>
    <phoneticPr fontId="1"/>
  </si>
  <si>
    <t>= ⑥ × (① + ②)</t>
    <phoneticPr fontId="1"/>
  </si>
  <si>
    <t>⑨</t>
    <phoneticPr fontId="1"/>
  </si>
  <si>
    <t>kBq</t>
    <phoneticPr fontId="1"/>
  </si>
  <si>
    <t>= ⑦ × (③ + ④)</t>
    <phoneticPr fontId="1"/>
  </si>
  <si>
    <t>kBq</t>
    <phoneticPr fontId="1"/>
  </si>
  <si>
    <t>= ⑧ + ⑨</t>
    <phoneticPr fontId="1"/>
  </si>
  <si>
    <t>A</t>
    <phoneticPr fontId="1"/>
  </si>
  <si>
    <t>⑪</t>
    <phoneticPr fontId="1"/>
  </si>
  <si>
    <t>= ⑩ / 0.5 ^ [ ( B - A ) / 109.8 ]</t>
    <phoneticPr fontId="1"/>
  </si>
  <si>
    <t>⑫</t>
    <phoneticPr fontId="1"/>
  </si>
  <si>
    <t>= (③ / ⑤) + ① + ②</t>
    <phoneticPr fontId="1"/>
  </si>
  <si>
    <t>⑬</t>
    <phoneticPr fontId="1"/>
  </si>
  <si>
    <t>D</t>
    <phoneticPr fontId="1"/>
  </si>
  <si>
    <t>⑮</t>
    <phoneticPr fontId="1"/>
  </si>
  <si>
    <t>= ⑮ × (① + ②)</t>
    <phoneticPr fontId="1"/>
  </si>
  <si>
    <t>⑱</t>
    <phoneticPr fontId="1"/>
  </si>
  <si>
    <t>kBq</t>
    <phoneticPr fontId="1"/>
  </si>
  <si>
    <t>= ⑯ × (③ + ④)</t>
    <phoneticPr fontId="1"/>
  </si>
  <si>
    <t>= ⑧ × 0.5 ^ [ ( D - B ) / 109.8 ]</t>
    <phoneticPr fontId="1"/>
  </si>
  <si>
    <t>⑳</t>
    <phoneticPr fontId="1"/>
  </si>
  <si>
    <t>kBq</t>
    <phoneticPr fontId="1"/>
  </si>
  <si>
    <t>= ⑨ × 0.5 ^ [ ( D - B ) / 109.8 ]</t>
    <phoneticPr fontId="1"/>
  </si>
  <si>
    <t>㉑</t>
    <phoneticPr fontId="1"/>
  </si>
  <si>
    <t>㉒</t>
    <phoneticPr fontId="1"/>
  </si>
  <si>
    <t>C</t>
    <phoneticPr fontId="1"/>
  </si>
  <si>
    <t>㉓</t>
    <phoneticPr fontId="1"/>
  </si>
  <si>
    <t>= ㉑ / 0.5 ^ [ ( D - C ) / 109.8 ]</t>
    <phoneticPr fontId="1"/>
  </si>
  <si>
    <t>= ㉒ / 0.5 ^ [ ( D - C ) / 109.8 ]</t>
    <phoneticPr fontId="1"/>
  </si>
  <si>
    <t>㉕</t>
    <phoneticPr fontId="1"/>
  </si>
  <si>
    <t>バックグラウンドへ㉒ kBq追加（削減）する</t>
    <phoneticPr fontId="1"/>
  </si>
  <si>
    <t>= ⑤× ⑦</t>
    <phoneticPr fontId="1"/>
  </si>
  <si>
    <t>⑭</t>
    <phoneticPr fontId="1"/>
  </si>
  <si>
    <t>⑯</t>
    <phoneticPr fontId="1"/>
  </si>
  <si>
    <t>= ⑭× 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</si>
</sst>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49" fontId="0" fillId="2" borderId="5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49" fontId="0" fillId="2" borderId="13" xfId="0" applyNumberFormat="1" applyFill="1" applyBorder="1">
      <alignment vertical="center"/>
    </xf>
    <xf numFmtId="20" fontId="0" fillId="0" borderId="0" xfId="0" applyNumberFormat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38" fontId="0" fillId="2" borderId="7" xfId="0" applyNumberFormat="1" applyFill="1" applyBorder="1">
      <alignment vertical="center"/>
    </xf>
    <xf numFmtId="20" fontId="0" fillId="2" borderId="1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20" fontId="0" fillId="2" borderId="0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0" fillId="2" borderId="20" xfId="0" applyNumberFormat="1" applyFill="1" applyBorder="1" applyAlignment="1">
      <alignment horizontal="center" vertical="center"/>
    </xf>
    <xf numFmtId="38" fontId="0" fillId="2" borderId="7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20" fontId="0" fillId="2" borderId="15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20" fontId="0" fillId="2" borderId="4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41"/>
  <sheetViews>
    <sheetView tabSelected="1" zoomScale="85" zoomScaleNormal="85" zoomScalePageLayoutView="85" workbookViewId="0">
      <selection activeCell="I26" sqref="I26"/>
    </sheetView>
  </sheetViews>
  <sheetFormatPr baseColWidth="12" defaultColWidth="8.83203125" defaultRowHeight="16.5" customHeight="1" x14ac:dyDescent="0.25"/>
  <cols>
    <col min="1" max="1" width="2.1640625" customWidth="1"/>
    <col min="2" max="2" width="4" customWidth="1"/>
    <col min="3" max="3" width="53.1640625" customWidth="1"/>
    <col min="4" max="4" width="3.5" style="1" customWidth="1"/>
    <col min="5" max="5" width="5.33203125" style="22" customWidth="1"/>
    <col min="6" max="6" width="2.5" style="1" customWidth="1"/>
    <col min="7" max="7" width="7.1640625" customWidth="1"/>
    <col min="8" max="8" width="6.5" customWidth="1"/>
    <col min="9" max="9" width="36.1640625" style="2" customWidth="1"/>
    <col min="10" max="10" width="2.33203125" customWidth="1"/>
  </cols>
  <sheetData>
    <row r="1" spans="2:9" ht="16.5" customHeight="1" thickBot="1" x14ac:dyDescent="0.3"/>
    <row r="2" spans="2:9" ht="16.5" customHeight="1" x14ac:dyDescent="0.25">
      <c r="B2" s="14"/>
      <c r="C2" s="15"/>
      <c r="D2" s="39" t="s">
        <v>29</v>
      </c>
      <c r="E2" s="39"/>
      <c r="F2" s="16"/>
      <c r="G2" s="15"/>
      <c r="H2" s="16" t="s">
        <v>47</v>
      </c>
      <c r="I2" s="17" t="s">
        <v>48</v>
      </c>
    </row>
    <row r="3" spans="2:9" ht="16.5" customHeight="1" thickBot="1" x14ac:dyDescent="0.3">
      <c r="B3" s="3" t="s">
        <v>16</v>
      </c>
      <c r="C3" s="4"/>
      <c r="D3" s="5"/>
      <c r="E3" s="23"/>
      <c r="F3" s="5"/>
      <c r="G3" s="4"/>
      <c r="H3" s="4"/>
      <c r="I3" s="6"/>
    </row>
    <row r="4" spans="2:9" ht="16.5" customHeight="1" thickBot="1" x14ac:dyDescent="0.3">
      <c r="B4" s="3"/>
      <c r="C4" s="4" t="s">
        <v>1</v>
      </c>
      <c r="D4" s="5"/>
      <c r="E4" s="23"/>
      <c r="F4" s="12" t="s">
        <v>21</v>
      </c>
      <c r="G4" s="24"/>
      <c r="H4" s="4" t="s">
        <v>22</v>
      </c>
      <c r="I4" s="6"/>
    </row>
    <row r="5" spans="2:9" ht="16.5" customHeight="1" thickBot="1" x14ac:dyDescent="0.3">
      <c r="B5" s="3"/>
      <c r="C5" s="4" t="s">
        <v>12</v>
      </c>
      <c r="D5" s="5"/>
      <c r="E5" s="23"/>
      <c r="F5" s="12" t="s">
        <v>51</v>
      </c>
      <c r="G5" s="24"/>
      <c r="H5" s="4" t="s">
        <v>22</v>
      </c>
      <c r="I5" s="6"/>
    </row>
    <row r="6" spans="2:9" ht="16.5" customHeight="1" thickBot="1" x14ac:dyDescent="0.3">
      <c r="B6" s="3"/>
      <c r="C6" s="4" t="s">
        <v>0</v>
      </c>
      <c r="D6" s="5"/>
      <c r="E6" s="23"/>
      <c r="F6" s="12" t="s">
        <v>52</v>
      </c>
      <c r="G6" s="24"/>
      <c r="H6" s="4" t="s">
        <v>53</v>
      </c>
      <c r="I6" s="6"/>
    </row>
    <row r="7" spans="2:9" ht="16.5" customHeight="1" thickBot="1" x14ac:dyDescent="0.3">
      <c r="B7" s="18"/>
      <c r="C7" s="19" t="s">
        <v>11</v>
      </c>
      <c r="D7" s="20"/>
      <c r="E7" s="25"/>
      <c r="F7" s="12" t="s">
        <v>23</v>
      </c>
      <c r="G7" s="24"/>
      <c r="H7" s="19" t="s">
        <v>22</v>
      </c>
      <c r="I7" s="21"/>
    </row>
    <row r="8" spans="2:9" ht="16.5" customHeight="1" thickBot="1" x14ac:dyDescent="0.3">
      <c r="B8" s="26" t="s">
        <v>45</v>
      </c>
      <c r="C8" s="27"/>
      <c r="D8" s="27"/>
      <c r="E8" s="28"/>
      <c r="F8" s="27"/>
      <c r="G8" s="27"/>
      <c r="H8" s="27"/>
      <c r="I8" s="29"/>
    </row>
    <row r="9" spans="2:9" ht="16.5" customHeight="1" thickBot="1" x14ac:dyDescent="0.3">
      <c r="B9" s="3"/>
      <c r="C9" s="4" t="s">
        <v>13</v>
      </c>
      <c r="D9" s="5"/>
      <c r="E9" s="23"/>
      <c r="F9" s="12" t="s">
        <v>54</v>
      </c>
      <c r="G9" s="24"/>
      <c r="H9" s="4" t="s">
        <v>3</v>
      </c>
      <c r="I9" s="6"/>
    </row>
    <row r="10" spans="2:9" ht="16.5" customHeight="1" thickBot="1" x14ac:dyDescent="0.3">
      <c r="B10" s="3"/>
      <c r="C10" s="4" t="s">
        <v>7</v>
      </c>
      <c r="D10" s="40" t="s">
        <v>55</v>
      </c>
      <c r="E10" s="41">
        <v>4.1666666666666664E-2</v>
      </c>
      <c r="F10" s="12" t="s">
        <v>24</v>
      </c>
      <c r="G10" s="24"/>
      <c r="H10" s="4" t="s">
        <v>25</v>
      </c>
      <c r="I10" s="6" t="s">
        <v>89</v>
      </c>
    </row>
    <row r="11" spans="2:9" ht="16.5" customHeight="1" thickBot="1" x14ac:dyDescent="0.3">
      <c r="B11" s="3"/>
      <c r="C11" s="4" t="s">
        <v>6</v>
      </c>
      <c r="D11" s="40"/>
      <c r="E11" s="42"/>
      <c r="F11" s="12" t="s">
        <v>26</v>
      </c>
      <c r="G11" s="24"/>
      <c r="H11" s="4" t="s">
        <v>56</v>
      </c>
      <c r="I11" s="6"/>
    </row>
    <row r="12" spans="2:9" ht="16.5" customHeight="1" thickBot="1" x14ac:dyDescent="0.3">
      <c r="B12" s="3"/>
      <c r="C12" s="4" t="s">
        <v>2</v>
      </c>
      <c r="D12" s="40"/>
      <c r="E12" s="42"/>
      <c r="F12" s="12" t="s">
        <v>57</v>
      </c>
      <c r="G12" s="24">
        <f>G10*(G4+G5)</f>
        <v>0</v>
      </c>
      <c r="H12" s="4" t="s">
        <v>58</v>
      </c>
      <c r="I12" s="6" t="s">
        <v>59</v>
      </c>
    </row>
    <row r="13" spans="2:9" ht="16.5" customHeight="1" thickBot="1" x14ac:dyDescent="0.3">
      <c r="B13" s="3"/>
      <c r="C13" s="4" t="s">
        <v>8</v>
      </c>
      <c r="D13" s="40"/>
      <c r="E13" s="42"/>
      <c r="F13" s="12" t="s">
        <v>60</v>
      </c>
      <c r="G13" s="24">
        <f>G11*(G6+G7)</f>
        <v>0</v>
      </c>
      <c r="H13" s="4" t="s">
        <v>61</v>
      </c>
      <c r="I13" s="6" t="s">
        <v>62</v>
      </c>
    </row>
    <row r="14" spans="2:9" ht="16.5" customHeight="1" thickBot="1" x14ac:dyDescent="0.3">
      <c r="B14" s="3"/>
      <c r="C14" s="4" t="s">
        <v>9</v>
      </c>
      <c r="D14" s="40"/>
      <c r="E14" s="43"/>
      <c r="F14" s="12" t="s">
        <v>28</v>
      </c>
      <c r="G14" s="24">
        <f>G12+G13</f>
        <v>0</v>
      </c>
      <c r="H14" s="4" t="s">
        <v>63</v>
      </c>
      <c r="I14" s="6" t="s">
        <v>64</v>
      </c>
    </row>
    <row r="15" spans="2:9" ht="16.5" customHeight="1" thickBot="1" x14ac:dyDescent="0.3">
      <c r="B15" s="18"/>
      <c r="C15" s="19" t="s">
        <v>14</v>
      </c>
      <c r="D15" s="20" t="s">
        <v>65</v>
      </c>
      <c r="E15" s="30">
        <v>0</v>
      </c>
      <c r="F15" s="12" t="s">
        <v>66</v>
      </c>
      <c r="G15" s="31">
        <f>G14/0.5^((HOUR(E10-E15)*60+MINUTE(E10-E15))/109.8)</f>
        <v>0</v>
      </c>
      <c r="H15" s="19" t="s">
        <v>58</v>
      </c>
      <c r="I15" s="21" t="s">
        <v>67</v>
      </c>
    </row>
    <row r="16" spans="2:9" ht="16.5" customHeight="1" thickBot="1" x14ac:dyDescent="0.3">
      <c r="B16" s="3" t="s">
        <v>19</v>
      </c>
      <c r="C16" s="4"/>
      <c r="D16" s="5"/>
      <c r="E16" s="23"/>
      <c r="F16" s="5"/>
      <c r="G16" s="4"/>
      <c r="H16" s="4"/>
      <c r="I16" s="6"/>
    </row>
    <row r="17" spans="2:9" ht="16.5" customHeight="1" thickBot="1" x14ac:dyDescent="0.3">
      <c r="B17" s="3"/>
      <c r="C17" s="4" t="s">
        <v>34</v>
      </c>
      <c r="D17" s="5"/>
      <c r="E17" s="23"/>
      <c r="F17" s="12" t="s">
        <v>68</v>
      </c>
      <c r="G17" s="24" t="e">
        <f>(G6/G9)+G4+G5</f>
        <v>#DIV/0!</v>
      </c>
      <c r="H17" s="4" t="s">
        <v>15</v>
      </c>
      <c r="I17" s="6" t="s">
        <v>69</v>
      </c>
    </row>
    <row r="18" spans="2:9" ht="16.5" customHeight="1" x14ac:dyDescent="0.25">
      <c r="B18" s="3"/>
      <c r="C18" s="4" t="s">
        <v>32</v>
      </c>
      <c r="D18" s="5"/>
      <c r="E18" s="23"/>
      <c r="F18" s="5"/>
      <c r="G18" s="4"/>
      <c r="H18" s="4"/>
      <c r="I18" s="6"/>
    </row>
    <row r="19" spans="2:9" ht="16.5" customHeight="1" thickBot="1" x14ac:dyDescent="0.3">
      <c r="B19" s="3"/>
      <c r="C19" s="4" t="s">
        <v>4</v>
      </c>
      <c r="D19" s="5"/>
      <c r="E19" s="23"/>
      <c r="F19" s="5"/>
      <c r="G19" s="4"/>
      <c r="H19" s="4"/>
      <c r="I19" s="6"/>
    </row>
    <row r="20" spans="2:9" ht="16.5" customHeight="1" thickBot="1" x14ac:dyDescent="0.3">
      <c r="B20" s="3"/>
      <c r="C20" s="4" t="s">
        <v>33</v>
      </c>
      <c r="D20" s="5"/>
      <c r="E20" s="23"/>
      <c r="F20" s="12" t="s">
        <v>70</v>
      </c>
      <c r="G20" s="24" t="e">
        <f>(G6-G6/G9)+G7</f>
        <v>#DIV/0!</v>
      </c>
      <c r="H20" s="4" t="s">
        <v>15</v>
      </c>
      <c r="I20" s="7" t="s">
        <v>50</v>
      </c>
    </row>
    <row r="21" spans="2:9" ht="16.5" customHeight="1" x14ac:dyDescent="0.25">
      <c r="B21" s="3"/>
      <c r="C21" s="4" t="s">
        <v>5</v>
      </c>
      <c r="D21" s="5"/>
      <c r="E21" s="23"/>
      <c r="F21" s="5"/>
      <c r="G21" s="4"/>
      <c r="H21" s="4"/>
      <c r="I21" s="6"/>
    </row>
    <row r="22" spans="2:9" ht="16.5" customHeight="1" x14ac:dyDescent="0.25">
      <c r="B22" s="18"/>
      <c r="C22" s="19" t="s">
        <v>10</v>
      </c>
      <c r="D22" s="20"/>
      <c r="E22" s="25"/>
      <c r="F22" s="20"/>
      <c r="G22" s="19"/>
      <c r="H22" s="19"/>
      <c r="I22" s="21"/>
    </row>
    <row r="23" spans="2:9" ht="16.5" customHeight="1" thickBot="1" x14ac:dyDescent="0.3">
      <c r="B23" s="32" t="s">
        <v>46</v>
      </c>
      <c r="C23" s="33"/>
      <c r="D23" s="33"/>
      <c r="E23" s="34"/>
      <c r="F23" s="33"/>
      <c r="G23" s="33"/>
      <c r="H23" s="33"/>
      <c r="I23" s="35"/>
    </row>
    <row r="24" spans="2:9" ht="16.5" customHeight="1" thickBot="1" x14ac:dyDescent="0.3">
      <c r="B24" s="3"/>
      <c r="C24" s="4" t="s">
        <v>13</v>
      </c>
      <c r="D24" s="5"/>
      <c r="E24" s="23"/>
      <c r="F24" s="12" t="s">
        <v>90</v>
      </c>
      <c r="G24" s="24"/>
      <c r="H24" s="4" t="s">
        <v>3</v>
      </c>
      <c r="I24" s="6"/>
    </row>
    <row r="25" spans="2:9" ht="16.5" customHeight="1" thickBot="1" x14ac:dyDescent="0.3">
      <c r="B25" s="3"/>
      <c r="C25" s="4" t="s">
        <v>7</v>
      </c>
      <c r="D25" s="44" t="s">
        <v>71</v>
      </c>
      <c r="E25" s="41">
        <v>0.125</v>
      </c>
      <c r="F25" s="12" t="s">
        <v>72</v>
      </c>
      <c r="G25" s="24"/>
      <c r="H25" s="4" t="s">
        <v>25</v>
      </c>
      <c r="I25" s="6" t="s">
        <v>92</v>
      </c>
    </row>
    <row r="26" spans="2:9" ht="16.5" customHeight="1" thickBot="1" x14ac:dyDescent="0.3">
      <c r="B26" s="3"/>
      <c r="C26" s="4" t="s">
        <v>6</v>
      </c>
      <c r="D26" s="44"/>
      <c r="E26" s="42"/>
      <c r="F26" s="12" t="s">
        <v>91</v>
      </c>
      <c r="G26" s="24"/>
      <c r="H26" s="4" t="s">
        <v>25</v>
      </c>
      <c r="I26" s="6"/>
    </row>
    <row r="27" spans="2:9" ht="16.5" customHeight="1" thickBot="1" x14ac:dyDescent="0.3">
      <c r="B27" s="3"/>
      <c r="C27" s="4" t="s">
        <v>2</v>
      </c>
      <c r="D27" s="44"/>
      <c r="E27" s="42"/>
      <c r="F27" s="12" t="s">
        <v>30</v>
      </c>
      <c r="G27" s="24">
        <f>G25*(G4+G5)</f>
        <v>0</v>
      </c>
      <c r="H27" s="4" t="s">
        <v>61</v>
      </c>
      <c r="I27" s="6" t="s">
        <v>73</v>
      </c>
    </row>
    <row r="28" spans="2:9" ht="16.5" customHeight="1" thickBot="1" x14ac:dyDescent="0.3">
      <c r="B28" s="3"/>
      <c r="C28" s="4" t="s">
        <v>8</v>
      </c>
      <c r="D28" s="44"/>
      <c r="E28" s="42"/>
      <c r="F28" s="12" t="s">
        <v>74</v>
      </c>
      <c r="G28" s="24">
        <f>G26*(G6+G7)</f>
        <v>0</v>
      </c>
      <c r="H28" s="4" t="s">
        <v>75</v>
      </c>
      <c r="I28" s="6" t="s">
        <v>76</v>
      </c>
    </row>
    <row r="29" spans="2:9" ht="16.5" customHeight="1" thickBot="1" x14ac:dyDescent="0.3">
      <c r="B29" s="3"/>
      <c r="C29" s="4" t="s">
        <v>18</v>
      </c>
      <c r="D29" s="44"/>
      <c r="E29" s="42"/>
      <c r="F29" s="12" t="s">
        <v>31</v>
      </c>
      <c r="G29" s="24">
        <f>G12/0.5^((HOUR(E25-E10)*60+MINUTE(E25-E10))/109.8)</f>
        <v>0</v>
      </c>
      <c r="H29" s="4" t="s">
        <v>58</v>
      </c>
      <c r="I29" s="6" t="s">
        <v>77</v>
      </c>
    </row>
    <row r="30" spans="2:9" ht="16.5" customHeight="1" thickBot="1" x14ac:dyDescent="0.3">
      <c r="B30" s="3"/>
      <c r="C30" s="4" t="s">
        <v>17</v>
      </c>
      <c r="D30" s="44"/>
      <c r="E30" s="42"/>
      <c r="F30" s="12" t="s">
        <v>78</v>
      </c>
      <c r="G30" s="24">
        <f>G13/0.5^((HOUR(E25-E10)*60+MINUTE(E25-E10))/109.8)</f>
        <v>0</v>
      </c>
      <c r="H30" s="4" t="s">
        <v>79</v>
      </c>
      <c r="I30" s="6" t="s">
        <v>80</v>
      </c>
    </row>
    <row r="31" spans="2:9" ht="16.5" customHeight="1" thickBot="1" x14ac:dyDescent="0.3">
      <c r="B31" s="3"/>
      <c r="C31" s="4" t="s">
        <v>39</v>
      </c>
      <c r="D31" s="44"/>
      <c r="E31" s="42"/>
      <c r="F31" s="12" t="s">
        <v>81</v>
      </c>
      <c r="G31" s="24">
        <f>G27-G29</f>
        <v>0</v>
      </c>
      <c r="H31" s="4" t="s">
        <v>58</v>
      </c>
      <c r="I31" s="6" t="s">
        <v>35</v>
      </c>
    </row>
    <row r="32" spans="2:9" ht="16.5" customHeight="1" thickBot="1" x14ac:dyDescent="0.3">
      <c r="B32" s="3"/>
      <c r="C32" s="4" t="s">
        <v>38</v>
      </c>
      <c r="D32" s="44"/>
      <c r="E32" s="43"/>
      <c r="F32" s="12" t="s">
        <v>82</v>
      </c>
      <c r="G32" s="24">
        <f>G28-G30</f>
        <v>0</v>
      </c>
      <c r="H32" s="4" t="s">
        <v>58</v>
      </c>
      <c r="I32" s="6" t="s">
        <v>36</v>
      </c>
    </row>
    <row r="33" spans="2:9" ht="16.5" customHeight="1" thickBot="1" x14ac:dyDescent="0.3">
      <c r="B33" s="3"/>
      <c r="C33" s="4" t="s">
        <v>40</v>
      </c>
      <c r="D33" s="44" t="s">
        <v>83</v>
      </c>
      <c r="E33" s="41">
        <v>8.3333333333333329E-2</v>
      </c>
      <c r="F33" s="12" t="s">
        <v>84</v>
      </c>
      <c r="G33" s="24">
        <f>G31/0.5^((HOUR(E25-E33)*60+MINUTE(E25-E33))/109.8)</f>
        <v>0</v>
      </c>
      <c r="H33" s="4" t="s">
        <v>58</v>
      </c>
      <c r="I33" s="6" t="s">
        <v>85</v>
      </c>
    </row>
    <row r="34" spans="2:9" ht="16.5" customHeight="1" thickBot="1" x14ac:dyDescent="0.3">
      <c r="B34" s="18"/>
      <c r="C34" s="19" t="s">
        <v>41</v>
      </c>
      <c r="D34" s="45"/>
      <c r="E34" s="43"/>
      <c r="F34" s="12" t="s">
        <v>37</v>
      </c>
      <c r="G34" s="24">
        <f>G32/0.5^((HOUR(E25-E33)*60+MINUTE(E25-E33))/109.8)</f>
        <v>0</v>
      </c>
      <c r="H34" s="19" t="s">
        <v>27</v>
      </c>
      <c r="I34" s="21" t="s">
        <v>86</v>
      </c>
    </row>
    <row r="35" spans="2:9" ht="16.5" customHeight="1" x14ac:dyDescent="0.25">
      <c r="B35" s="3" t="s">
        <v>20</v>
      </c>
      <c r="C35" s="4"/>
      <c r="D35" s="5"/>
      <c r="E35" s="23"/>
      <c r="F35" s="5"/>
      <c r="G35" s="4"/>
      <c r="H35" s="4"/>
      <c r="I35" s="6"/>
    </row>
    <row r="36" spans="2:9" ht="16.5" customHeight="1" thickBot="1" x14ac:dyDescent="0.3">
      <c r="B36" s="3"/>
      <c r="C36" s="4" t="s">
        <v>49</v>
      </c>
      <c r="D36" s="5"/>
      <c r="E36" s="23"/>
      <c r="F36" s="5"/>
      <c r="G36" s="4"/>
      <c r="H36" s="4"/>
      <c r="I36" s="6"/>
    </row>
    <row r="37" spans="2:9" ht="16.5" customHeight="1" thickBot="1" x14ac:dyDescent="0.3">
      <c r="B37" s="3"/>
      <c r="C37" s="37" t="s">
        <v>42</v>
      </c>
      <c r="D37" s="37"/>
      <c r="E37" s="38"/>
      <c r="F37" s="12" t="s">
        <v>87</v>
      </c>
      <c r="G37" s="13">
        <f>G4+G5</f>
        <v>0</v>
      </c>
      <c r="H37" s="4" t="s">
        <v>22</v>
      </c>
      <c r="I37" s="6" t="s">
        <v>43</v>
      </c>
    </row>
    <row r="38" spans="2:9" ht="16.5" customHeight="1" x14ac:dyDescent="0.25">
      <c r="B38" s="3"/>
      <c r="C38" s="4" t="s">
        <v>4</v>
      </c>
      <c r="D38" s="5"/>
      <c r="E38" s="23"/>
      <c r="F38" s="5"/>
      <c r="G38" s="4"/>
      <c r="H38" s="4"/>
      <c r="I38" s="6"/>
    </row>
    <row r="39" spans="2:9" ht="16.5" customHeight="1" x14ac:dyDescent="0.25">
      <c r="B39" s="3"/>
      <c r="C39" s="4" t="s">
        <v>88</v>
      </c>
      <c r="D39" s="5"/>
      <c r="E39" s="23"/>
      <c r="F39" s="5"/>
      <c r="G39" s="4"/>
      <c r="H39" s="4"/>
      <c r="I39" s="6"/>
    </row>
    <row r="40" spans="2:9" ht="16.5" customHeight="1" x14ac:dyDescent="0.25">
      <c r="B40" s="3"/>
      <c r="C40" s="4" t="s">
        <v>5</v>
      </c>
      <c r="D40" s="5"/>
      <c r="E40" s="23"/>
      <c r="F40" s="5"/>
      <c r="G40" s="4"/>
      <c r="H40" s="4"/>
      <c r="I40" s="6"/>
    </row>
    <row r="41" spans="2:9" ht="16.5" customHeight="1" thickBot="1" x14ac:dyDescent="0.3">
      <c r="B41" s="8"/>
      <c r="C41" s="9" t="s">
        <v>44</v>
      </c>
      <c r="D41" s="10"/>
      <c r="E41" s="36"/>
      <c r="F41" s="10"/>
      <c r="G41" s="9"/>
      <c r="H41" s="9"/>
      <c r="I41" s="11"/>
    </row>
  </sheetData>
  <mergeCells count="8">
    <mergeCell ref="C37:E37"/>
    <mergeCell ref="D2:E2"/>
    <mergeCell ref="D10:D14"/>
    <mergeCell ref="E10:E14"/>
    <mergeCell ref="D25:D32"/>
    <mergeCell ref="E25:E32"/>
    <mergeCell ref="D33:D34"/>
    <mergeCell ref="E33:E34"/>
  </mergeCells>
  <phoneticPr fontId="1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HOU-013</dc:creator>
  <cp:lastModifiedBy>Microsoft Office ユーザー</cp:lastModifiedBy>
  <dcterms:created xsi:type="dcterms:W3CDTF">2016-06-26T23:42:46Z</dcterms:created>
  <dcterms:modified xsi:type="dcterms:W3CDTF">2016-11-08T08:58:27Z</dcterms:modified>
</cp:coreProperties>
</file>